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крытие информации 2013" sheetId="1" r:id="rId1"/>
  </sheets>
  <externalReferences>
    <externalReference r:id="rId4"/>
  </externalReferences>
  <definedNames>
    <definedName name="activity">'[1]Титульный'!$G$26</definedName>
    <definedName name="codeTemplate">'[1]Инструкция'!$J$2</definedName>
    <definedName name="fil">'[1]Титульный'!$G$21</definedName>
    <definedName name="godEnd">'[1]Титульный'!$G$13</definedName>
    <definedName name="godStart">'[1]Титульный'!$G$12</definedName>
    <definedName name="org">'[1]Титульный'!$G$19</definedName>
    <definedName name="_xlnm.Print_Area" localSheetId="0">'Раскрытие информации 2013'!$A$1:$E$62</definedName>
  </definedNames>
  <calcPr fullCalcOnLoad="1"/>
</workbook>
</file>

<file path=xl/sharedStrings.xml><?xml version="1.0" encoding="utf-8"?>
<sst xmlns="http://schemas.openxmlformats.org/spreadsheetml/2006/main" count="158" uniqueCount="116">
  <si>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</si>
  <si>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</si>
  <si>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</si>
  <si>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</si>
  <si>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</si>
  <si>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</si>
  <si>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</si>
  <si>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</si>
  <si>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2</t>
  </si>
  <si>
    <t>Выручка от регулируемой деятельности</t>
  </si>
  <si>
    <t>тыс.руб.</t>
  </si>
  <si>
    <t>3</t>
  </si>
  <si>
    <t>Себестоимость производимых товаров (оказываемых услуг) по регулируемому виду деятельности (тыс. рублей), включающей:</t>
  </si>
  <si>
    <t>3.1</t>
  </si>
  <si>
    <t>Расходы на оплату услуг по перекачке и очистке сточных вод другими организациями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</si>
  <si>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</si>
  <si>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</si>
  <si>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</si>
  <si>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</si>
  <si>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руб.</t>
  </si>
  <si>
    <t>3.2.2</t>
  </si>
  <si>
    <t>Объем приобретенной электрической энергии</t>
  </si>
  <si>
    <t>тыс. кВт*ч</t>
  </si>
  <si>
    <t>3.3</t>
  </si>
  <si>
    <t>Расходы на химреагенты, используемые в технологическом процессе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</si>
  <si>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</si>
  <si>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</si>
  <si>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</si>
  <si>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</si>
  <si>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</si>
  <si>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</si>
  <si>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</si>
  <si>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</si>
  <si>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</si>
  <si>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</si>
  <si>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</si>
  <si>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</si>
  <si>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</si>
  <si>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</si>
  <si>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</si>
  <si>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</si>
  <si>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</si>
  <si>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</si>
  <si>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</si>
  <si>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</si>
  <si>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</si>
  <si>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</si>
  <si>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</si>
  <si>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</si>
  <si>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</si>
  <si>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</si>
  <si>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</si>
  <si>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</si>
  <si>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</si>
  <si>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</si>
  <si>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</si>
  <si>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</si>
  <si>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</si>
  <si>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</si>
  <si>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расходы, в том числе: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</si>
  <si>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</si>
  <si>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</si>
  <si>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</si>
  <si>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</si>
  <si>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</si>
  <si>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</si>
  <si>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</si>
  <si>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</si>
  <si>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</si>
  <si>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</si>
  <si>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</si>
  <si>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</si>
  <si>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</si>
  <si>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</t>
  </si>
  <si>
    <t>3.11.3</t>
  </si>
  <si>
    <t>Численность ремонтного персонала на конец отчетного периода</t>
  </si>
  <si>
    <t>чел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</si>
  <si>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</si>
  <si>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</si>
  <si>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</si>
  <si>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</si>
  <si>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Удалить запись</t>
  </si>
  <si>
    <t>3.13</t>
  </si>
  <si>
    <t>Расходы на проведение АВР</t>
  </si>
  <si>
    <t>Добавить запись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</si>
  <si>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</si>
  <si>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</si>
  <si>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</si>
  <si>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</si>
  <si>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</si>
  <si>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и(или) объектов по очистке сточных вод</t>
  </si>
  <si>
    <t>6</t>
  </si>
  <si>
    <t>Объем сточных вод, принятых от потребителей оказываемых услуг</t>
  </si>
  <si>
    <t>тыс.куб.м</t>
  </si>
  <si>
    <t>7</t>
  </si>
  <si>
    <t>Объем сточных вод, принятых от других регулируемых организаций в сфере водоотведения и(или) очистки сточных вод</t>
  </si>
  <si>
    <t>8</t>
  </si>
  <si>
    <t>Объем сточных вод, пропущенных через очистные сооружения</t>
  </si>
  <si>
    <t>9</t>
  </si>
  <si>
    <t>Протяженность самотечных канализационных сетей (в однотрубном исчислении)</t>
  </si>
  <si>
    <t>км</t>
  </si>
  <si>
    <t>10</t>
  </si>
  <si>
    <t>Протяженность напорных канализационных сетей (в однотрубном исчислении)</t>
  </si>
  <si>
    <t>11</t>
  </si>
  <si>
    <t>Количество насосных станций</t>
  </si>
  <si>
    <t>ед.</t>
  </si>
  <si>
    <t>12</t>
  </si>
  <si>
    <t>Количество очистных сооружений</t>
  </si>
  <si>
    <t>13</t>
  </si>
  <si>
    <t>Среднесписочная численность основного производственного персонала</t>
  </si>
  <si>
    <t>14</t>
  </si>
  <si>
    <t>Комментарии</t>
  </si>
  <si>
    <t>0</t>
  </si>
  <si>
    <t>*</t>
  </si>
  <si>
    <t xml:space="preserve">Раскрывается не позднее 30 дней со дня принятия соответствующего решения об установлении </t>
  </si>
  <si>
    <t>тарифа(надбавки) на очередной период регулирования.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</si>
</sst>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000"/>
  </numFmts>
  <fonts count="13">
    <font>
      <sz val="10"/>
      <name val="Arial"/>
      <family val="0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20" applyFont="1" applyFill="1" applyAlignment="1" applyProtection="1">
      <alignment vertical="center" wrapText="1"/>
      <protection/>
    </xf>
    <xf numFmtId="0" fontId="1" fillId="0" borderId="0" xfId="19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22" applyFont="1" applyAlignment="1" applyProtection="1">
      <alignment horizontal="left" vertical="center"/>
      <protection/>
    </xf>
    <xf numFmtId="0" fontId="0" fillId="2" borderId="0" xfId="19" applyNumberFormat="1" applyFont="1" applyFill="1" applyBorder="1" applyAlignment="1" applyProtection="1">
      <alignment wrapText="1"/>
      <protection/>
    </xf>
    <xf numFmtId="0" fontId="5" fillId="2" borderId="0" xfId="19" applyNumberFormat="1" applyFont="1" applyFill="1" applyBorder="1" applyAlignment="1" applyProtection="1">
      <alignment horizontal="center" wrapText="1"/>
      <protection/>
    </xf>
    <xf numFmtId="0" fontId="0" fillId="2" borderId="1" xfId="19" applyNumberFormat="1" applyFont="1" applyFill="1" applyBorder="1" applyAlignment="1" applyProtection="1">
      <alignment wrapText="1"/>
      <protection/>
    </xf>
    <xf numFmtId="0" fontId="5" fillId="2" borderId="2" xfId="19" applyNumberFormat="1" applyFont="1" applyFill="1" applyBorder="1" applyAlignment="1" applyProtection="1">
      <alignment horizontal="center" wrapText="1"/>
      <protection/>
    </xf>
    <xf numFmtId="0" fontId="5" fillId="2" borderId="3" xfId="19" applyNumberFormat="1" applyFont="1" applyFill="1" applyBorder="1" applyAlignment="1" applyProtection="1">
      <alignment horizontal="center" wrapText="1"/>
      <protection/>
    </xf>
    <xf numFmtId="0" fontId="0" fillId="0" borderId="4" xfId="0" applyFont="1" applyBorder="1" applyAlignment="1" applyProtection="1">
      <alignment/>
      <protection/>
    </xf>
    <xf numFmtId="0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 wrapText="1"/>
      <protection/>
    </xf>
    <xf numFmtId="49" fontId="3" fillId="2" borderId="8" xfId="0" applyNumberFormat="1" applyFont="1" applyFill="1" applyBorder="1" applyAlignment="1" applyProtection="1">
      <alignment horizontal="center" vertical="center"/>
      <protection/>
    </xf>
    <xf numFmtId="0" fontId="3" fillId="2" borderId="8" xfId="0" applyNumberFormat="1" applyFont="1" applyFill="1" applyBorder="1" applyAlignment="1" applyProtection="1">
      <alignment horizontal="left" vertical="center" wrapText="1"/>
      <protection/>
    </xf>
    <xf numFmtId="0" fontId="3" fillId="2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9" xfId="23" applyFont="1" applyFill="1" applyBorder="1" applyAlignment="1" applyProtection="1">
      <alignment horizontal="center" vertical="center" wrapText="1"/>
      <protection/>
    </xf>
    <xf numFmtId="2" fontId="3" fillId="4" borderId="9" xfId="0" applyNumberFormat="1" applyFont="1" applyFill="1" applyBorder="1" applyAlignment="1" applyProtection="1">
      <alignment horizontal="center" vertical="center"/>
      <protection locked="0"/>
    </xf>
    <xf numFmtId="4" fontId="3" fillId="3" borderId="10" xfId="0" applyNumberFormat="1" applyFont="1" applyFill="1" applyBorder="1" applyAlignment="1" applyProtection="1">
      <alignment horizontal="center" vertical="center"/>
      <protection/>
    </xf>
    <xf numFmtId="0" fontId="3" fillId="2" borderId="8" xfId="0" applyNumberFormat="1" applyFont="1" applyFill="1" applyBorder="1" applyAlignment="1" applyProtection="1">
      <alignment horizontal="left" vertical="center" wrapText="1" indent="1"/>
      <protection/>
    </xf>
    <xf numFmtId="180" fontId="3" fillId="4" borderId="9" xfId="0" applyNumberFormat="1" applyFont="1" applyFill="1" applyBorder="1" applyAlignment="1" applyProtection="1">
      <alignment horizontal="center" vertical="center"/>
      <protection locked="0"/>
    </xf>
    <xf numFmtId="181" fontId="3" fillId="3" borderId="10" xfId="0" applyNumberFormat="1" applyFont="1" applyFill="1" applyBorder="1" applyAlignment="1" applyProtection="1">
      <alignment horizontal="center" vertical="center"/>
      <protection/>
    </xf>
    <xf numFmtId="0" fontId="3" fillId="2" borderId="8" xfId="0" applyNumberFormat="1" applyFont="1" applyFill="1" applyBorder="1" applyAlignment="1" applyProtection="1">
      <alignment horizontal="left" vertical="center" wrapText="1" indent="3"/>
      <protection/>
    </xf>
    <xf numFmtId="1" fontId="3" fillId="4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11" xfId="15" applyNumberFormat="1" applyFont="1" applyFill="1" applyBorder="1" applyAlignment="1" applyProtection="1">
      <alignment horizontal="center" vertical="center" wrapText="1"/>
      <protection/>
    </xf>
    <xf numFmtId="49" fontId="0" fillId="2" borderId="8" xfId="0" applyNumberFormat="1" applyFill="1" applyBorder="1" applyAlignment="1" applyProtection="1">
      <alignment horizontal="center" vertical="center"/>
      <protection/>
    </xf>
    <xf numFmtId="0" fontId="3" fillId="5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2" xfId="21" applyFont="1" applyBorder="1" applyAlignment="1" applyProtection="1">
      <alignment vertical="center" wrapText="1"/>
      <protection/>
    </xf>
    <xf numFmtId="0" fontId="7" fillId="6" borderId="13" xfId="16" applyFont="1" applyFill="1" applyBorder="1" applyAlignment="1" applyProtection="1">
      <alignment horizontal="center" vertical="center" wrapText="1"/>
      <protection/>
    </xf>
    <xf numFmtId="0" fontId="7" fillId="7" borderId="14" xfId="16" applyFont="1" applyFill="1" applyBorder="1" applyAlignment="1" applyProtection="1">
      <alignment vertical="center" wrapText="1"/>
      <protection/>
    </xf>
    <xf numFmtId="0" fontId="7" fillId="6" borderId="15" xfId="16" applyFont="1" applyFill="1" applyBorder="1" applyAlignment="1" applyProtection="1">
      <alignment vertical="center" wrapText="1"/>
      <protection/>
    </xf>
    <xf numFmtId="0" fontId="7" fillId="6" borderId="16" xfId="16" applyFont="1" applyFill="1" applyBorder="1" applyAlignment="1" applyProtection="1">
      <alignment vertical="center" wrapText="1"/>
      <protection/>
    </xf>
    <xf numFmtId="49" fontId="0" fillId="2" borderId="5" xfId="0" applyNumberFormat="1" applyFill="1" applyBorder="1" applyAlignment="1" applyProtection="1">
      <alignment horizontal="center" vertical="center"/>
      <protection/>
    </xf>
    <xf numFmtId="0" fontId="3" fillId="2" borderId="5" xfId="0" applyNumberFormat="1" applyFont="1" applyFill="1" applyBorder="1" applyAlignment="1" applyProtection="1">
      <alignment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49" fontId="0" fillId="4" borderId="6" xfId="0" applyNumberForma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Border="1" applyAlignment="1" applyProtection="1">
      <alignment horizontal="right" vertical="center" wrapText="1"/>
      <protection/>
    </xf>
    <xf numFmtId="0" fontId="5" fillId="2" borderId="0" xfId="0" applyNumberFormat="1" applyFont="1" applyFill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11" fillId="2" borderId="8" xfId="0" applyNumberFormat="1" applyFont="1" applyFill="1" applyBorder="1" applyAlignment="1" applyProtection="1">
      <alignment horizontal="left" vertical="center" wrapText="1" indent="1"/>
      <protection/>
    </xf>
    <xf numFmtId="0" fontId="12" fillId="2" borderId="0" xfId="0" applyNumberFormat="1" applyFont="1" applyFill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/>
      <protection/>
    </xf>
    <xf numFmtId="0" fontId="11" fillId="2" borderId="8" xfId="0" applyNumberFormat="1" applyFont="1" applyFill="1" applyBorder="1" applyAlignment="1" applyProtection="1">
      <alignment horizontal="left" vertical="center" wrapText="1" indent="2"/>
      <protection/>
    </xf>
    <xf numFmtId="0" fontId="11" fillId="2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22" applyFont="1" applyAlignment="1" applyProtection="1">
      <alignment horizontal="left" vertical="center" indent="1"/>
      <protection/>
    </xf>
    <xf numFmtId="0" fontId="5" fillId="8" borderId="20" xfId="19" applyNumberFormat="1" applyFont="1" applyFill="1" applyBorder="1" applyAlignment="1" applyProtection="1">
      <alignment horizontal="center" vertical="center" wrapText="1"/>
      <protection/>
    </xf>
    <xf numFmtId="0" fontId="5" fillId="8" borderId="21" xfId="19" applyNumberFormat="1" applyFont="1" applyFill="1" applyBorder="1" applyAlignment="1" applyProtection="1">
      <alignment horizontal="center" vertical="center" wrapText="1"/>
      <protection/>
    </xf>
    <xf numFmtId="0" fontId="0" fillId="8" borderId="22" xfId="19" applyNumberFormat="1" applyFont="1" applyFill="1" applyBorder="1" applyAlignment="1" applyProtection="1">
      <alignment horizontal="center" vertical="center" wrapText="1"/>
      <protection/>
    </xf>
    <xf numFmtId="0" fontId="0" fillId="8" borderId="23" xfId="19" applyNumberFormat="1" applyFont="1" applyFill="1" applyBorder="1" applyAlignment="1" applyProtection="1">
      <alignment horizontal="center" vertical="center" wrapText="1"/>
      <protection/>
    </xf>
  </cellXfs>
  <cellStyles count="14">
    <cellStyle name="Normal" xfId="0"/>
    <cellStyle name="Hyperlink" xfId="15"/>
    <cellStyle name="Гиперссылка 3" xfId="16"/>
    <cellStyle name="Currency" xfId="17"/>
    <cellStyle name="Currency [0]" xfId="18"/>
    <cellStyle name="Обычный 14" xfId="19"/>
    <cellStyle name="Обычный_Forma_5 2" xfId="20"/>
    <cellStyle name="Обычный_PRIL1.ELECTR" xfId="21"/>
    <cellStyle name="Обычный_PRIL1.ELECTR 2" xfId="22"/>
    <cellStyle name="Обычный_ЖКУ_проект3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2;&#1081;&#1090;%202013%20&#1075;&#1086;&#1076;%20JKH.OPEN.INFO.TARIFF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PROV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0">
        <row r="2">
          <cell r="J2" t="str">
            <v>Код шаблона: JKH.OPEN.INFO.TARIFF.VO</v>
          </cell>
        </row>
      </sheetData>
      <sheetData sheetId="4">
        <row r="12">
          <cell r="G12" t="str">
            <v>01.01.2013</v>
          </cell>
        </row>
        <row r="13">
          <cell r="G13" t="str">
            <v>31.12.2013</v>
          </cell>
        </row>
        <row r="19">
          <cell r="G19" t="str">
            <v>МУП ЖКХ г. Можги</v>
          </cell>
        </row>
        <row r="26">
          <cell r="G26" t="str">
            <v>Транспортировка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SheetLayoutView="100" workbookViewId="0" topLeftCell="A49">
      <selection activeCell="I12" sqref="I12"/>
    </sheetView>
  </sheetViews>
  <sheetFormatPr defaultColWidth="9.140625" defaultRowHeight="12.75"/>
  <cols>
    <col min="1" max="1" width="2.140625" style="0" customWidth="1"/>
    <col min="2" max="2" width="6.57421875" style="0" customWidth="1"/>
    <col min="3" max="3" width="34.00390625" style="0" customWidth="1"/>
    <col min="5" max="5" width="31.00390625" style="0" customWidth="1"/>
    <col min="6" max="6" width="0.2890625" style="0" hidden="1" customWidth="1"/>
  </cols>
  <sheetData>
    <row r="1" spans="1:6" ht="6" customHeight="1">
      <c r="A1" s="1"/>
      <c r="B1" s="1"/>
      <c r="C1" s="2"/>
      <c r="D1" s="2"/>
      <c r="E1" s="2"/>
      <c r="F1" s="3"/>
    </row>
    <row r="2" spans="1:6" ht="12.75">
      <c r="A2" s="52" t="str">
        <f>codeTemplate</f>
        <v>Код шаблона: JKH.OPEN.INFO.TARIFF.VO</v>
      </c>
      <c r="B2" s="52"/>
      <c r="C2" s="52"/>
      <c r="D2" s="2"/>
      <c r="E2" s="2"/>
      <c r="F2" s="3"/>
    </row>
    <row r="3" spans="1:6" ht="6" customHeight="1">
      <c r="A3" s="4"/>
      <c r="B3" s="1"/>
      <c r="C3" s="2"/>
      <c r="D3" s="2"/>
      <c r="E3" s="2"/>
      <c r="F3" s="3"/>
    </row>
    <row r="4" spans="1:6" ht="36.75" customHeight="1">
      <c r="A4" s="53" t="s">
        <v>0</v>
      </c>
      <c r="B4" s="54"/>
      <c r="C4" s="54"/>
      <c r="D4" s="54"/>
      <c r="E4" s="54"/>
      <c r="F4" s="54"/>
    </row>
    <row r="5" spans="1:6" ht="15" customHeight="1" thickBot="1">
      <c r="A5" s="55" t="str">
        <f>IF(org="","",IF(fil="",org,org&amp;" ("&amp;fil&amp;")"))&amp;IF(OR(godStart="",godEnd=""),"",", "&amp;YEAR(godStart)&amp;"-"&amp;YEAR(godEnd)&amp;" гг.")</f>
        <v>МУП ЖКХ г. Можги, 2013-2013 гг.</v>
      </c>
      <c r="B5" s="56"/>
      <c r="C5" s="56"/>
      <c r="D5" s="56"/>
      <c r="E5" s="56"/>
      <c r="F5" s="56"/>
    </row>
    <row r="6" spans="1:6" ht="8.25" customHeight="1">
      <c r="A6" s="5"/>
      <c r="B6" s="6"/>
      <c r="C6" s="6"/>
      <c r="D6" s="6"/>
      <c r="E6" s="6"/>
      <c r="F6" s="3"/>
    </row>
    <row r="7" spans="1:6" ht="6.75" customHeight="1">
      <c r="A7" s="7"/>
      <c r="B7" s="8"/>
      <c r="C7" s="8"/>
      <c r="D7" s="8"/>
      <c r="E7" s="8"/>
      <c r="F7" s="9"/>
    </row>
    <row r="8" spans="1:6" ht="34.5" thickBot="1">
      <c r="A8" s="10"/>
      <c r="B8" s="11" t="s">
        <v>1</v>
      </c>
      <c r="C8" s="11" t="s">
        <v>2</v>
      </c>
      <c r="D8" s="11" t="s">
        <v>3</v>
      </c>
      <c r="E8" s="12" t="s">
        <v>4</v>
      </c>
      <c r="F8" s="13"/>
    </row>
    <row r="9" spans="1:6" ht="12.75">
      <c r="A9" s="10"/>
      <c r="B9" s="14">
        <v>1</v>
      </c>
      <c r="C9" s="14">
        <f>B9+1</f>
        <v>2</v>
      </c>
      <c r="D9" s="14">
        <f>C9+1</f>
        <v>3</v>
      </c>
      <c r="E9" s="14">
        <f>D9+1</f>
        <v>4</v>
      </c>
      <c r="F9" s="13"/>
    </row>
    <row r="10" spans="1:6" ht="12.75">
      <c r="A10" s="10"/>
      <c r="B10" s="15" t="s">
        <v>5</v>
      </c>
      <c r="C10" s="16" t="s">
        <v>6</v>
      </c>
      <c r="D10" s="17" t="s">
        <v>7</v>
      </c>
      <c r="E10" s="18" t="str">
        <f>IF(activity="","",activity)</f>
        <v>Транспортировка сточных вод</v>
      </c>
      <c r="F10" s="13"/>
    </row>
    <row r="11" spans="1:6" ht="22.5">
      <c r="A11" s="10"/>
      <c r="B11" s="15" t="s">
        <v>8</v>
      </c>
      <c r="C11" s="16" t="s">
        <v>9</v>
      </c>
      <c r="D11" s="17" t="s">
        <v>10</v>
      </c>
      <c r="E11" s="19">
        <v>20507.5</v>
      </c>
      <c r="F11" s="13"/>
    </row>
    <row r="12" spans="1:6" ht="45">
      <c r="A12" s="10"/>
      <c r="B12" s="15" t="s">
        <v>11</v>
      </c>
      <c r="C12" s="16" t="s">
        <v>12</v>
      </c>
      <c r="D12" s="17" t="s">
        <v>10</v>
      </c>
      <c r="E12" s="20">
        <f>SUM(E13:E14,E17,E27:E31,E34,E37,E40,E45:E47)</f>
        <v>20457.502379999994</v>
      </c>
      <c r="F12" s="13"/>
    </row>
    <row r="13" spans="1:6" ht="33.75">
      <c r="A13" s="10"/>
      <c r="B13" s="15" t="s">
        <v>13</v>
      </c>
      <c r="C13" s="21" t="s">
        <v>14</v>
      </c>
      <c r="D13" s="17" t="s">
        <v>10</v>
      </c>
      <c r="E13" s="19">
        <v>0</v>
      </c>
      <c r="F13" s="13"/>
    </row>
    <row r="14" spans="1:6" ht="56.25">
      <c r="A14" s="10"/>
      <c r="B14" s="15" t="s">
        <v>15</v>
      </c>
      <c r="C14" s="21" t="s">
        <v>16</v>
      </c>
      <c r="D14" s="17" t="s">
        <v>10</v>
      </c>
      <c r="E14" s="19">
        <v>2230.95</v>
      </c>
      <c r="F14" s="13"/>
    </row>
    <row r="15" spans="1:6" ht="25.5">
      <c r="A15" s="10"/>
      <c r="B15" s="15" t="s">
        <v>17</v>
      </c>
      <c r="C15" s="50" t="s">
        <v>18</v>
      </c>
      <c r="D15" s="17" t="s">
        <v>19</v>
      </c>
      <c r="E15" s="20">
        <f>E14/E16</f>
        <v>3.2099999999999995</v>
      </c>
      <c r="F15" s="13"/>
    </row>
    <row r="16" spans="1:6" ht="25.5">
      <c r="A16" s="10"/>
      <c r="B16" s="15" t="s">
        <v>20</v>
      </c>
      <c r="C16" s="50" t="s">
        <v>21</v>
      </c>
      <c r="D16" s="17" t="s">
        <v>22</v>
      </c>
      <c r="E16" s="22">
        <v>695</v>
      </c>
      <c r="F16" s="13"/>
    </row>
    <row r="17" spans="1:6" ht="33.75">
      <c r="A17" s="10"/>
      <c r="B17" s="15" t="s">
        <v>23</v>
      </c>
      <c r="C17" s="21" t="s">
        <v>24</v>
      </c>
      <c r="D17" s="17" t="s">
        <v>10</v>
      </c>
      <c r="E17" s="19">
        <v>0</v>
      </c>
      <c r="F17" s="13"/>
    </row>
    <row r="18" spans="1:6" ht="38.25">
      <c r="A18" s="10"/>
      <c r="B18" s="15" t="s">
        <v>25</v>
      </c>
      <c r="C18" s="50" t="s">
        <v>26</v>
      </c>
      <c r="D18" s="17" t="s">
        <v>27</v>
      </c>
      <c r="E18" s="23">
        <f>SUM(E19:E26)</f>
        <v>0</v>
      </c>
      <c r="F18" s="13"/>
    </row>
    <row r="19" spans="1:6" ht="12.75">
      <c r="A19" s="10"/>
      <c r="B19" s="15" t="s">
        <v>28</v>
      </c>
      <c r="C19" s="24" t="s">
        <v>29</v>
      </c>
      <c r="D19" s="17" t="s">
        <v>27</v>
      </c>
      <c r="E19" s="22">
        <v>0</v>
      </c>
      <c r="F19" s="13"/>
    </row>
    <row r="20" spans="1:6" ht="12.75">
      <c r="A20" s="10"/>
      <c r="B20" s="15" t="s">
        <v>30</v>
      </c>
      <c r="C20" s="24" t="s">
        <v>31</v>
      </c>
      <c r="D20" s="17" t="s">
        <v>27</v>
      </c>
      <c r="E20" s="22">
        <v>0</v>
      </c>
      <c r="F20" s="13"/>
    </row>
    <row r="21" spans="1:6" ht="12.75">
      <c r="A21" s="10"/>
      <c r="B21" s="15" t="s">
        <v>32</v>
      </c>
      <c r="C21" s="24" t="s">
        <v>33</v>
      </c>
      <c r="D21" s="17" t="s">
        <v>27</v>
      </c>
      <c r="E21" s="22">
        <v>0</v>
      </c>
      <c r="F21" s="13"/>
    </row>
    <row r="22" spans="1:6" ht="12.75">
      <c r="A22" s="10"/>
      <c r="B22" s="15" t="s">
        <v>34</v>
      </c>
      <c r="C22" s="24" t="s">
        <v>35</v>
      </c>
      <c r="D22" s="17" t="s">
        <v>27</v>
      </c>
      <c r="E22" s="22">
        <v>0</v>
      </c>
      <c r="F22" s="13"/>
    </row>
    <row r="23" spans="1:6" ht="12.75">
      <c r="A23" s="10"/>
      <c r="B23" s="15" t="s">
        <v>36</v>
      </c>
      <c r="C23" s="24" t="s">
        <v>37</v>
      </c>
      <c r="D23" s="17" t="s">
        <v>27</v>
      </c>
      <c r="E23" s="22">
        <v>0</v>
      </c>
      <c r="F23" s="13"/>
    </row>
    <row r="24" spans="1:6" ht="12.75">
      <c r="A24" s="10"/>
      <c r="B24" s="15" t="s">
        <v>38</v>
      </c>
      <c r="C24" s="24" t="s">
        <v>39</v>
      </c>
      <c r="D24" s="17" t="s">
        <v>27</v>
      </c>
      <c r="E24" s="22">
        <v>0</v>
      </c>
      <c r="F24" s="13"/>
    </row>
    <row r="25" spans="1:6" ht="12.75">
      <c r="A25" s="10"/>
      <c r="B25" s="15" t="s">
        <v>40</v>
      </c>
      <c r="C25" s="24" t="s">
        <v>41</v>
      </c>
      <c r="D25" s="17" t="s">
        <v>27</v>
      </c>
      <c r="E25" s="22">
        <v>0</v>
      </c>
      <c r="F25" s="13"/>
    </row>
    <row r="26" spans="1:6" ht="12.75">
      <c r="A26" s="10"/>
      <c r="B26" s="15" t="s">
        <v>42</v>
      </c>
      <c r="C26" s="24" t="s">
        <v>43</v>
      </c>
      <c r="D26" s="17" t="s">
        <v>27</v>
      </c>
      <c r="E26" s="22">
        <v>0</v>
      </c>
      <c r="F26" s="13"/>
    </row>
    <row r="27" spans="1:6" ht="22.5">
      <c r="A27" s="10"/>
      <c r="B27" s="15" t="s">
        <v>44</v>
      </c>
      <c r="C27" s="21" t="s">
        <v>45</v>
      </c>
      <c r="D27" s="17" t="s">
        <v>10</v>
      </c>
      <c r="E27" s="19">
        <v>4892.69</v>
      </c>
      <c r="F27" s="13"/>
    </row>
    <row r="28" spans="1:6" ht="33.75">
      <c r="A28" s="10"/>
      <c r="B28" s="15" t="s">
        <v>46</v>
      </c>
      <c r="C28" s="21" t="s">
        <v>47</v>
      </c>
      <c r="D28" s="17" t="s">
        <v>10</v>
      </c>
      <c r="E28" s="19">
        <f>E27*30.2%</f>
        <v>1477.5923799999998</v>
      </c>
      <c r="F28" s="13"/>
    </row>
    <row r="29" spans="1:6" ht="22.5">
      <c r="A29" s="10"/>
      <c r="B29" s="15" t="s">
        <v>48</v>
      </c>
      <c r="C29" s="21" t="s">
        <v>49</v>
      </c>
      <c r="D29" s="17" t="s">
        <v>10</v>
      </c>
      <c r="E29" s="19">
        <v>1590.97</v>
      </c>
      <c r="F29" s="13"/>
    </row>
    <row r="30" spans="1:6" ht="33.75">
      <c r="A30" s="10"/>
      <c r="B30" s="15" t="s">
        <v>50</v>
      </c>
      <c r="C30" s="21" t="s">
        <v>51</v>
      </c>
      <c r="D30" s="17" t="s">
        <v>10</v>
      </c>
      <c r="E30" s="19">
        <v>0</v>
      </c>
      <c r="F30" s="13"/>
    </row>
    <row r="31" spans="1:6" ht="25.5">
      <c r="A31" s="10"/>
      <c r="B31" s="15" t="s">
        <v>52</v>
      </c>
      <c r="C31" s="47" t="s">
        <v>53</v>
      </c>
      <c r="D31" s="17" t="s">
        <v>10</v>
      </c>
      <c r="E31" s="19">
        <v>5782.03</v>
      </c>
      <c r="F31" s="13"/>
    </row>
    <row r="32" spans="1:6" ht="12.75">
      <c r="A32" s="10"/>
      <c r="B32" s="15" t="s">
        <v>54</v>
      </c>
      <c r="C32" s="50" t="s">
        <v>55</v>
      </c>
      <c r="D32" s="17" t="s">
        <v>10</v>
      </c>
      <c r="E32" s="19">
        <v>1564.64</v>
      </c>
      <c r="F32" s="13"/>
    </row>
    <row r="33" spans="1:6" ht="25.5">
      <c r="A33" s="10"/>
      <c r="B33" s="15" t="s">
        <v>56</v>
      </c>
      <c r="C33" s="50" t="s">
        <v>57</v>
      </c>
      <c r="D33" s="17" t="s">
        <v>10</v>
      </c>
      <c r="E33" s="19">
        <f>E32*30.2%</f>
        <v>472.52128</v>
      </c>
      <c r="F33" s="13"/>
    </row>
    <row r="34" spans="1:6" ht="38.25">
      <c r="A34" s="10"/>
      <c r="B34" s="15" t="s">
        <v>58</v>
      </c>
      <c r="C34" s="47" t="s">
        <v>59</v>
      </c>
      <c r="D34" s="17" t="s">
        <v>10</v>
      </c>
      <c r="E34" s="19">
        <v>1974.35</v>
      </c>
      <c r="F34" s="13"/>
    </row>
    <row r="35" spans="1:6" ht="12.75">
      <c r="A35" s="10"/>
      <c r="B35" s="15" t="s">
        <v>60</v>
      </c>
      <c r="C35" s="50" t="s">
        <v>55</v>
      </c>
      <c r="D35" s="17" t="s">
        <v>10</v>
      </c>
      <c r="E35" s="19">
        <v>1392.28</v>
      </c>
      <c r="F35" s="13"/>
    </row>
    <row r="36" spans="1:6" ht="25.5">
      <c r="A36" s="10"/>
      <c r="B36" s="15" t="s">
        <v>61</v>
      </c>
      <c r="C36" s="50" t="s">
        <v>57</v>
      </c>
      <c r="D36" s="17" t="s">
        <v>10</v>
      </c>
      <c r="E36" s="19">
        <v>420.47</v>
      </c>
      <c r="F36" s="13"/>
    </row>
    <row r="37" spans="1:6" ht="45">
      <c r="A37" s="10"/>
      <c r="B37" s="15" t="s">
        <v>62</v>
      </c>
      <c r="C37" s="21" t="s">
        <v>63</v>
      </c>
      <c r="D37" s="17" t="s">
        <v>10</v>
      </c>
      <c r="E37" s="19">
        <v>707.35</v>
      </c>
      <c r="F37" s="13"/>
    </row>
    <row r="38" spans="1:6" ht="38.25">
      <c r="A38" s="10"/>
      <c r="B38" s="15" t="s">
        <v>64</v>
      </c>
      <c r="C38" s="50" t="s">
        <v>65</v>
      </c>
      <c r="D38" s="17" t="s">
        <v>10</v>
      </c>
      <c r="E38" s="19">
        <v>387.35</v>
      </c>
      <c r="F38" s="13"/>
    </row>
    <row r="39" spans="1:6" ht="38.25">
      <c r="A39" s="10"/>
      <c r="B39" s="15" t="s">
        <v>66</v>
      </c>
      <c r="C39" s="50" t="s">
        <v>67</v>
      </c>
      <c r="D39" s="17" t="s">
        <v>10</v>
      </c>
      <c r="E39" s="19">
        <v>320</v>
      </c>
      <c r="F39" s="13"/>
    </row>
    <row r="40" spans="1:6" ht="51">
      <c r="A40" s="10"/>
      <c r="B40" s="15" t="s">
        <v>68</v>
      </c>
      <c r="C40" s="47" t="s">
        <v>69</v>
      </c>
      <c r="D40" s="17" t="s">
        <v>10</v>
      </c>
      <c r="E40" s="19">
        <v>0</v>
      </c>
      <c r="F40" s="13"/>
    </row>
    <row r="41" spans="1:6" ht="25.5">
      <c r="A41" s="10"/>
      <c r="B41" s="15" t="s">
        <v>70</v>
      </c>
      <c r="C41" s="50" t="s">
        <v>71</v>
      </c>
      <c r="D41" s="17" t="s">
        <v>10</v>
      </c>
      <c r="E41" s="19">
        <v>0</v>
      </c>
      <c r="F41" s="13"/>
    </row>
    <row r="42" spans="1:6" ht="25.5">
      <c r="A42" s="10"/>
      <c r="B42" s="15" t="s">
        <v>72</v>
      </c>
      <c r="C42" s="50" t="s">
        <v>73</v>
      </c>
      <c r="D42" s="17" t="s">
        <v>10</v>
      </c>
      <c r="E42" s="19">
        <v>0</v>
      </c>
      <c r="F42" s="13"/>
    </row>
    <row r="43" spans="1:6" ht="38.25">
      <c r="A43" s="10"/>
      <c r="B43" s="15" t="s">
        <v>74</v>
      </c>
      <c r="C43" s="50" t="s">
        <v>75</v>
      </c>
      <c r="D43" s="17" t="s">
        <v>76</v>
      </c>
      <c r="E43" s="25">
        <v>0</v>
      </c>
      <c r="F43" s="13"/>
    </row>
    <row r="44" spans="1:6" ht="38.25">
      <c r="A44" s="10"/>
      <c r="B44" s="15" t="s">
        <v>77</v>
      </c>
      <c r="C44" s="50" t="s">
        <v>78</v>
      </c>
      <c r="D44" s="17" t="s">
        <v>10</v>
      </c>
      <c r="E44" s="19">
        <v>0</v>
      </c>
      <c r="F44" s="13"/>
    </row>
    <row r="45" spans="1:6" ht="67.5">
      <c r="A45" s="10"/>
      <c r="B45" s="15" t="s">
        <v>79</v>
      </c>
      <c r="C45" s="21" t="s">
        <v>80</v>
      </c>
      <c r="D45" s="17" t="s">
        <v>10</v>
      </c>
      <c r="E45" s="19">
        <v>117.8</v>
      </c>
      <c r="F45" s="13"/>
    </row>
    <row r="46" spans="1:6" ht="33.75" customHeight="1">
      <c r="A46" s="26" t="s">
        <v>81</v>
      </c>
      <c r="B46" s="27" t="s">
        <v>82</v>
      </c>
      <c r="C46" s="28" t="s">
        <v>83</v>
      </c>
      <c r="D46" s="17" t="s">
        <v>10</v>
      </c>
      <c r="E46" s="19">
        <v>1683.77</v>
      </c>
      <c r="F46" s="29"/>
    </row>
    <row r="47" spans="1:6" ht="12.75">
      <c r="A47" s="10"/>
      <c r="B47" s="30"/>
      <c r="C47" s="31" t="s">
        <v>84</v>
      </c>
      <c r="D47" s="32"/>
      <c r="E47" s="33"/>
      <c r="F47" s="13"/>
    </row>
    <row r="48" spans="1:6" ht="33.75">
      <c r="A48" s="10"/>
      <c r="B48" s="15" t="s">
        <v>85</v>
      </c>
      <c r="C48" s="16" t="s">
        <v>86</v>
      </c>
      <c r="D48" s="17" t="s">
        <v>10</v>
      </c>
      <c r="E48" s="19">
        <v>50</v>
      </c>
      <c r="F48" s="13"/>
    </row>
    <row r="49" spans="1:6" ht="22.5">
      <c r="A49" s="10"/>
      <c r="B49" s="15" t="s">
        <v>87</v>
      </c>
      <c r="C49" s="16" t="s">
        <v>88</v>
      </c>
      <c r="D49" s="17" t="s">
        <v>10</v>
      </c>
      <c r="E49" s="19">
        <v>0</v>
      </c>
      <c r="F49" s="13"/>
    </row>
    <row r="50" spans="1:6" ht="76.5">
      <c r="A50" s="10"/>
      <c r="B50" s="15" t="s">
        <v>89</v>
      </c>
      <c r="C50" s="47" t="s">
        <v>90</v>
      </c>
      <c r="D50" s="17" t="s">
        <v>10</v>
      </c>
      <c r="E50" s="19">
        <v>0</v>
      </c>
      <c r="F50" s="13"/>
    </row>
    <row r="51" spans="1:6" ht="25.5">
      <c r="A51" s="10"/>
      <c r="B51" s="15" t="s">
        <v>91</v>
      </c>
      <c r="C51" s="51" t="s">
        <v>92</v>
      </c>
      <c r="D51" s="17" t="s">
        <v>93</v>
      </c>
      <c r="E51" s="22">
        <v>1970</v>
      </c>
      <c r="F51" s="13"/>
    </row>
    <row r="52" spans="1:6" ht="45">
      <c r="A52" s="10"/>
      <c r="B52" s="15" t="s">
        <v>94</v>
      </c>
      <c r="C52" s="16" t="s">
        <v>95</v>
      </c>
      <c r="D52" s="17" t="s">
        <v>93</v>
      </c>
      <c r="E52" s="22">
        <v>0</v>
      </c>
      <c r="F52" s="13"/>
    </row>
    <row r="53" spans="1:6" ht="22.5">
      <c r="A53" s="10"/>
      <c r="B53" s="15" t="s">
        <v>96</v>
      </c>
      <c r="C53" s="16" t="s">
        <v>97</v>
      </c>
      <c r="D53" s="17" t="s">
        <v>93</v>
      </c>
      <c r="E53" s="22">
        <v>0</v>
      </c>
      <c r="F53" s="13"/>
    </row>
    <row r="54" spans="1:6" ht="33.75">
      <c r="A54" s="10"/>
      <c r="B54" s="15" t="s">
        <v>98</v>
      </c>
      <c r="C54" s="16" t="s">
        <v>99</v>
      </c>
      <c r="D54" s="17" t="s">
        <v>100</v>
      </c>
      <c r="E54" s="19">
        <v>57.4</v>
      </c>
      <c r="F54" s="13"/>
    </row>
    <row r="55" spans="1:6" ht="33.75">
      <c r="A55" s="10"/>
      <c r="B55" s="15" t="s">
        <v>101</v>
      </c>
      <c r="C55" s="16" t="s">
        <v>102</v>
      </c>
      <c r="D55" s="17" t="s">
        <v>100</v>
      </c>
      <c r="E55" s="19">
        <v>0</v>
      </c>
      <c r="F55" s="13"/>
    </row>
    <row r="56" spans="1:6" ht="12.75">
      <c r="A56" s="10"/>
      <c r="B56" s="15" t="s">
        <v>103</v>
      </c>
      <c r="C56" s="16" t="s">
        <v>104</v>
      </c>
      <c r="D56" s="17" t="s">
        <v>105</v>
      </c>
      <c r="E56" s="25">
        <v>12</v>
      </c>
      <c r="F56" s="13"/>
    </row>
    <row r="57" spans="1:6" ht="12.75">
      <c r="A57" s="10"/>
      <c r="B57" s="15" t="s">
        <v>106</v>
      </c>
      <c r="C57" s="16" t="s">
        <v>107</v>
      </c>
      <c r="D57" s="17" t="s">
        <v>105</v>
      </c>
      <c r="E57" s="25">
        <v>1</v>
      </c>
      <c r="F57" s="13"/>
    </row>
    <row r="58" spans="1:6" ht="33.75">
      <c r="A58" s="10"/>
      <c r="B58" s="15" t="s">
        <v>108</v>
      </c>
      <c r="C58" s="16" t="s">
        <v>109</v>
      </c>
      <c r="D58" s="17" t="s">
        <v>76</v>
      </c>
      <c r="E58" s="19">
        <v>38</v>
      </c>
      <c r="F58" s="13"/>
    </row>
    <row r="59" spans="1:6" ht="13.5" thickBot="1">
      <c r="A59" s="10"/>
      <c r="B59" s="34" t="s">
        <v>110</v>
      </c>
      <c r="C59" s="35" t="s">
        <v>111</v>
      </c>
      <c r="D59" s="36" t="s">
        <v>7</v>
      </c>
      <c r="E59" s="37" t="s">
        <v>112</v>
      </c>
      <c r="F59" s="13"/>
    </row>
    <row r="60" spans="1:6" ht="12.75">
      <c r="A60" s="10"/>
      <c r="B60" s="38"/>
      <c r="C60" s="39"/>
      <c r="D60" s="40"/>
      <c r="E60" s="41"/>
      <c r="F60" s="13"/>
    </row>
    <row r="61" spans="1:6" ht="12.75">
      <c r="A61" s="10"/>
      <c r="B61" s="42" t="s">
        <v>113</v>
      </c>
      <c r="C61" s="48" t="s">
        <v>114</v>
      </c>
      <c r="D61" s="43"/>
      <c r="E61" s="43"/>
      <c r="F61" s="13"/>
    </row>
    <row r="62" spans="1:6" ht="13.5" thickBot="1">
      <c r="A62" s="44"/>
      <c r="B62" s="45"/>
      <c r="C62" s="49" t="s">
        <v>115</v>
      </c>
      <c r="D62" s="45"/>
      <c r="E62" s="45"/>
      <c r="F62" s="46"/>
    </row>
  </sheetData>
  <mergeCells count="3">
    <mergeCell ref="A2:C2"/>
    <mergeCell ref="A4:F4"/>
    <mergeCell ref="A5:F5"/>
  </mergeCells>
  <dataValidations count="6">
    <dataValidation type="decimal" allowBlank="1" showErrorMessage="1" errorTitle="Ошибка" error="Допускается ввод только действительных чисел!" sqref="E11 E13:E14">
      <formula1>-999999999999999000000000</formula1>
      <formula2>9.99999999999999E+23</formula2>
    </dataValidation>
    <dataValidation type="decimal" allowBlank="1" showInputMessage="1" showErrorMessage="1" sqref="E18 E12">
      <formula1>-999999999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E51:E58 E19:E29 E15:E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E48:E50 E30:E44 E46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E59">
      <formula1>900</formula1>
    </dataValidation>
    <dataValidation type="textLength" operator="lessThanOrEqual" allowBlank="1" showInputMessage="1" showErrorMessage="1" sqref="E60">
      <formula1>300</formula1>
    </dataValidation>
  </dataValidations>
  <hyperlinks>
    <hyperlink ref="C47" location="'ВО показатели'!A1" tooltip="Добавить запись" display="Добавить запись"/>
    <hyperlink ref="A46" location="'ВО показатели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dcterms:created xsi:type="dcterms:W3CDTF">1996-10-08T23:32:33Z</dcterms:created>
  <dcterms:modified xsi:type="dcterms:W3CDTF">2012-11-13T05:07:48Z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